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240" yWindow="150" windowWidth="20115" windowHeight="7995" xr2:uid="{00000000-000D-0000-FFFF-FFFF00000000}"/>
  </bookViews>
  <sheets>
    <sheet name="EJERCICIO 28" sheetId="1" r:id="rId1"/>
    <sheet name="EJERCICIO 29" sheetId="2" r:id="rId2"/>
    <sheet name="EJERCICIO 30" sheetId="3" r:id="rId3"/>
  </sheets>
  <calcPr calcId="171026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8" i="3"/>
  <c r="D11" i="2"/>
  <c r="D12" i="2"/>
  <c r="D13" i="2"/>
  <c r="D14" i="2"/>
  <c r="D15" i="2"/>
  <c r="D16" i="2"/>
  <c r="D17" i="2"/>
  <c r="D18" i="2"/>
  <c r="D26" i="2"/>
  <c r="D25" i="2"/>
  <c r="D24" i="2"/>
  <c r="D23" i="2"/>
  <c r="D22" i="2"/>
  <c r="D21" i="2"/>
  <c r="E3" i="1"/>
  <c r="F3" i="1"/>
  <c r="E4" i="1"/>
  <c r="F4" i="1"/>
  <c r="E5" i="1"/>
  <c r="F5" i="1"/>
  <c r="E6" i="1"/>
  <c r="F6" i="1"/>
  <c r="E7" i="1"/>
  <c r="F7" i="1"/>
  <c r="E8" i="1"/>
  <c r="F8" i="1"/>
  <c r="E2" i="1"/>
  <c r="F2" i="1"/>
  <c r="D11" i="1"/>
  <c r="D10" i="1"/>
</calcChain>
</file>

<file path=xl/sharedStrings.xml><?xml version="1.0" encoding="utf-8"?>
<sst xmlns="http://schemas.openxmlformats.org/spreadsheetml/2006/main" count="73" uniqueCount="59">
  <si>
    <t>ALUMNO</t>
  </si>
  <si>
    <t>NOTA 1</t>
  </si>
  <si>
    <t>NOTA 2</t>
  </si>
  <si>
    <t>NOTA 3</t>
  </si>
  <si>
    <t xml:space="preserve">PROMEDIO </t>
  </si>
  <si>
    <t>PROMOCIÓN</t>
  </si>
  <si>
    <t>CASTRO USUGA JUAN CAMILO</t>
  </si>
  <si>
    <t>ZUÑIGA ATEHORTUA MARIA CAMILA</t>
  </si>
  <si>
    <t>QUIROZ SANCHES MANUEL JOSE</t>
  </si>
  <si>
    <t>MARTINEZ DUQUE MATEO</t>
  </si>
  <si>
    <t>DUQUE AMARILES CARLOS ALBERTO</t>
  </si>
  <si>
    <t>ZULUAGA CASTRILLON LUIS ARLEY</t>
  </si>
  <si>
    <t>YEPES ALVARES TATIANA ANDREA</t>
  </si>
  <si>
    <t>MAYOR CALIFICACIÓN:</t>
  </si>
  <si>
    <t>MENOR CALIFICACIÓN:</t>
  </si>
  <si>
    <t>SHUL TRAVEL'S</t>
  </si>
  <si>
    <t xml:space="preserve">SECTOR </t>
  </si>
  <si>
    <t>COMISIÓN</t>
  </si>
  <si>
    <t>INTERNACIONAL</t>
  </si>
  <si>
    <t>NACIONAL</t>
  </si>
  <si>
    <t xml:space="preserve">EMPLEADOS </t>
  </si>
  <si>
    <t>SECTOR</t>
  </si>
  <si>
    <t xml:space="preserve">MONTO DE VENTAS </t>
  </si>
  <si>
    <t>MELOANS, JOSÉ</t>
  </si>
  <si>
    <t>INT</t>
  </si>
  <si>
    <t>MESSI, LIONEL</t>
  </si>
  <si>
    <t>NAC</t>
  </si>
  <si>
    <t>CORIA,GUILLERMO</t>
  </si>
  <si>
    <t>CASÁN,MORIA</t>
  </si>
  <si>
    <t>CARRIÓ, ELISA</t>
  </si>
  <si>
    <t>MACRI, MAURICIO</t>
  </si>
  <si>
    <t>FILMUS, DANIEL</t>
  </si>
  <si>
    <t>PERGOLINI, MARIO</t>
  </si>
  <si>
    <t>TOTALES</t>
  </si>
  <si>
    <t>CANT. EMPLEADOS</t>
  </si>
  <si>
    <t>CANT. EMPLEADOS SECTOR INTERNACIONAL</t>
  </si>
  <si>
    <t>CANT. EMPLEADOS SECTOR NACIONAL</t>
  </si>
  <si>
    <t xml:space="preserve">MONTO DE VENTAS PROMEDIO </t>
  </si>
  <si>
    <t>MAYOR COMISIÓN OBTENIDA</t>
  </si>
  <si>
    <t>MENOR COMISÓN OBTENIDA</t>
  </si>
  <si>
    <t xml:space="preserve">RECARGO CON TARJETA </t>
  </si>
  <si>
    <t>DESCUENTO PAGO AL CONTADO</t>
  </si>
  <si>
    <t>ARTÍCULO</t>
  </si>
  <si>
    <t>PRECIO DE LISTA</t>
  </si>
  <si>
    <t>FORMA DE PAGO</t>
  </si>
  <si>
    <t xml:space="preserve">PRECIO DE VENTA </t>
  </si>
  <si>
    <t>A1</t>
  </si>
  <si>
    <t>TARJETA</t>
  </si>
  <si>
    <t>A2</t>
  </si>
  <si>
    <t>CONTADO</t>
  </si>
  <si>
    <t>A3</t>
  </si>
  <si>
    <t>A4</t>
  </si>
  <si>
    <t>A5</t>
  </si>
  <si>
    <t>A6</t>
  </si>
  <si>
    <t xml:space="preserve">TARJETA </t>
  </si>
  <si>
    <t>A7</t>
  </si>
  <si>
    <t>A8</t>
  </si>
  <si>
    <t>A9</t>
  </si>
  <si>
    <t>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</si>
</sst>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_);[Red]\(&quot;$&quot;\ #,##0\)"/>
    <numFmt numFmtId="165" formatCode="[$$-2C0A]\ #,##0.00"/>
    <numFmt numFmtId="166" formatCode="&quot;$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CC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right" wrapText="1"/>
    </xf>
    <xf numFmtId="2" fontId="0" fillId="2" borderId="1" xfId="0" applyNumberFormat="1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Border="1"/>
    <xf numFmtId="0" fontId="3" fillId="4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3" borderId="0" xfId="0" applyFill="1"/>
    <xf numFmtId="165" fontId="0" fillId="0" borderId="0" xfId="0" applyNumberFormat="1"/>
    <xf numFmtId="165" fontId="0" fillId="0" borderId="1" xfId="0" applyNumberFormat="1" applyBorder="1"/>
    <xf numFmtId="164" fontId="0" fillId="0" borderId="1" xfId="0" applyNumberFormat="1" applyBorder="1"/>
    <xf numFmtId="166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9" fontId="1" fillId="5" borderId="1" xfId="0" applyNumberFormat="1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 xr3:uid="{AEA406A1-0E4B-5B11-9CD5-51D6E497D94C}">
      <selection activeCell="F8" sqref="F8"/>
    </sheetView>
  </sheetViews>
  <sheetFormatPr defaultColWidth="11.42578125" defaultRowHeight="15"/>
  <cols>
    <col min="1" max="1" width="33.28515625" bestFit="1" customWidth="1"/>
    <col min="3" max="3" width="13.7109375" customWidth="1"/>
    <col min="5" max="5" width="12" customWidth="1"/>
    <col min="6" max="6" width="12.5703125" bestFit="1" customWidth="1"/>
  </cols>
  <sheetData>
    <row r="1" spans="1:6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>
      <c r="A2" s="1" t="s">
        <v>6</v>
      </c>
      <c r="B2" s="1">
        <v>4</v>
      </c>
      <c r="C2" s="1">
        <v>5</v>
      </c>
      <c r="D2" s="1">
        <v>3</v>
      </c>
      <c r="E2" s="1">
        <f>AVERAGE(B2:D2)</f>
        <v>4</v>
      </c>
      <c r="F2" s="1" t="str">
        <f>IF(E2&gt;=4,"APROBADO","DESAPROBADO")</f>
        <v>APROBADO</v>
      </c>
    </row>
    <row r="3" spans="1:6">
      <c r="A3" s="1" t="s">
        <v>7</v>
      </c>
      <c r="B3" s="1">
        <v>6</v>
      </c>
      <c r="C3" s="1">
        <v>8</v>
      </c>
      <c r="D3" s="1">
        <v>4.5</v>
      </c>
      <c r="E3" s="2">
        <f t="shared" ref="E3:E8" si="0">AVERAGE(B3:D3)</f>
        <v>6.166666666666667</v>
      </c>
      <c r="F3" s="1" t="str">
        <f t="shared" ref="F3:F8" si="1">IF(E3&gt;=4,"APROBADO","DESAPROBADO")</f>
        <v>APROBADO</v>
      </c>
    </row>
    <row r="4" spans="1:6">
      <c r="A4" s="1" t="s">
        <v>8</v>
      </c>
      <c r="B4" s="1">
        <v>7.5</v>
      </c>
      <c r="C4" s="1">
        <v>6.5</v>
      </c>
      <c r="D4" s="1">
        <v>7</v>
      </c>
      <c r="E4" s="1">
        <f t="shared" si="0"/>
        <v>7</v>
      </c>
      <c r="F4" s="1" t="str">
        <f t="shared" si="1"/>
        <v>APROBADO</v>
      </c>
    </row>
    <row r="5" spans="1:6">
      <c r="A5" s="1" t="s">
        <v>9</v>
      </c>
      <c r="B5" s="1">
        <v>2.5</v>
      </c>
      <c r="C5" s="1">
        <v>8</v>
      </c>
      <c r="D5" s="1">
        <v>2.5</v>
      </c>
      <c r="E5" s="2">
        <f t="shared" si="0"/>
        <v>4.333333333333333</v>
      </c>
      <c r="F5" s="1" t="str">
        <f t="shared" si="1"/>
        <v>APROBADO</v>
      </c>
    </row>
    <row r="6" spans="1:6">
      <c r="A6" s="1" t="s">
        <v>10</v>
      </c>
      <c r="B6" s="1">
        <v>8</v>
      </c>
      <c r="C6" s="1">
        <v>7</v>
      </c>
      <c r="D6" s="1">
        <v>8</v>
      </c>
      <c r="E6" s="2">
        <f t="shared" si="0"/>
        <v>7.666666666666667</v>
      </c>
      <c r="F6" s="1" t="str">
        <f t="shared" si="1"/>
        <v>APROBADO</v>
      </c>
    </row>
    <row r="7" spans="1:6">
      <c r="A7" s="1" t="s">
        <v>11</v>
      </c>
      <c r="B7" s="1">
        <v>6</v>
      </c>
      <c r="C7" s="1">
        <v>2.5</v>
      </c>
      <c r="D7" s="1">
        <v>6.5</v>
      </c>
      <c r="E7" s="1">
        <f t="shared" si="0"/>
        <v>5</v>
      </c>
      <c r="F7" s="1" t="str">
        <f t="shared" si="1"/>
        <v>APROBADO</v>
      </c>
    </row>
    <row r="8" spans="1:6">
      <c r="A8" s="1" t="s">
        <v>12</v>
      </c>
      <c r="B8" s="1">
        <v>7.5</v>
      </c>
      <c r="C8" s="1">
        <v>3</v>
      </c>
      <c r="D8" s="1">
        <v>5</v>
      </c>
      <c r="E8" s="2">
        <f t="shared" si="0"/>
        <v>5.166666666666667</v>
      </c>
      <c r="F8" s="1" t="str">
        <f t="shared" si="1"/>
        <v>APROBADO</v>
      </c>
    </row>
    <row r="10" spans="1:6" ht="45">
      <c r="C10" s="5" t="s">
        <v>13</v>
      </c>
      <c r="D10" s="6">
        <f>MAX(E2:E8)</f>
        <v>7.666666666666667</v>
      </c>
    </row>
    <row r="11" spans="1:6" ht="45">
      <c r="C11" s="5" t="s">
        <v>14</v>
      </c>
      <c r="D11" s="7">
        <f>MIN(E2:E8)</f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26"/>
  <sheetViews>
    <sheetView topLeftCell="A10" workbookViewId="0" xr3:uid="{958C4451-9541-5A59-BF78-D2F731DF1C81}">
      <selection activeCell="D27" sqref="D27"/>
    </sheetView>
  </sheetViews>
  <sheetFormatPr defaultColWidth="11.42578125" defaultRowHeight="15"/>
  <cols>
    <col min="1" max="1" width="21.28515625" customWidth="1"/>
    <col min="3" max="3" width="18.7109375" bestFit="1" customWidth="1"/>
  </cols>
  <sheetData>
    <row r="4" spans="1:4" ht="18.75">
      <c r="A4" s="24" t="s">
        <v>15</v>
      </c>
      <c r="B4" s="24"/>
      <c r="C4" s="24"/>
      <c r="D4" s="24"/>
    </row>
    <row r="6" spans="1:4">
      <c r="A6" s="12" t="s">
        <v>16</v>
      </c>
      <c r="B6" s="12" t="s">
        <v>17</v>
      </c>
    </row>
    <row r="7" spans="1:4">
      <c r="A7" s="3" t="s">
        <v>18</v>
      </c>
      <c r="B7" s="11">
        <v>0.05</v>
      </c>
    </row>
    <row r="8" spans="1:4">
      <c r="A8" s="3" t="s">
        <v>19</v>
      </c>
      <c r="B8" s="11">
        <v>0.03</v>
      </c>
    </row>
    <row r="10" spans="1:4">
      <c r="A10" s="9" t="s">
        <v>20</v>
      </c>
      <c r="B10" s="9" t="s">
        <v>21</v>
      </c>
      <c r="C10" s="10" t="s">
        <v>22</v>
      </c>
      <c r="D10" s="9" t="s">
        <v>17</v>
      </c>
    </row>
    <row r="11" spans="1:4">
      <c r="A11" t="s">
        <v>23</v>
      </c>
      <c r="B11" s="8" t="s">
        <v>24</v>
      </c>
      <c r="C11" s="15">
        <v>25600</v>
      </c>
      <c r="D11">
        <f>IF(B11="INT",C11*5%,C11*3%)</f>
        <v>1280</v>
      </c>
    </row>
    <row r="12" spans="1:4">
      <c r="A12" t="s">
        <v>25</v>
      </c>
      <c r="B12" s="8" t="s">
        <v>26</v>
      </c>
      <c r="C12" s="15">
        <v>12890</v>
      </c>
      <c r="D12">
        <f t="shared" ref="D12:D18" si="0">IF(B12="INT",C12*5%,C12*3%)</f>
        <v>386.7</v>
      </c>
    </row>
    <row r="13" spans="1:4">
      <c r="A13" t="s">
        <v>27</v>
      </c>
      <c r="B13" t="s">
        <v>24</v>
      </c>
      <c r="C13" s="15">
        <v>32000</v>
      </c>
      <c r="D13">
        <f t="shared" si="0"/>
        <v>1600</v>
      </c>
    </row>
    <row r="14" spans="1:4">
      <c r="A14" t="s">
        <v>28</v>
      </c>
      <c r="B14" t="s">
        <v>26</v>
      </c>
      <c r="C14" s="15">
        <v>8950</v>
      </c>
      <c r="D14">
        <f t="shared" si="0"/>
        <v>268.5</v>
      </c>
    </row>
    <row r="15" spans="1:4">
      <c r="A15" t="s">
        <v>29</v>
      </c>
      <c r="B15" t="s">
        <v>26</v>
      </c>
      <c r="C15" s="15">
        <v>9600</v>
      </c>
      <c r="D15">
        <f t="shared" si="0"/>
        <v>288</v>
      </c>
    </row>
    <row r="16" spans="1:4">
      <c r="A16" t="s">
        <v>30</v>
      </c>
      <c r="B16" t="s">
        <v>24</v>
      </c>
      <c r="C16" s="15">
        <v>16890</v>
      </c>
      <c r="D16">
        <f t="shared" si="0"/>
        <v>844.5</v>
      </c>
    </row>
    <row r="17" spans="1:4">
      <c r="A17" t="s">
        <v>31</v>
      </c>
      <c r="B17" t="s">
        <v>26</v>
      </c>
      <c r="C17" s="15">
        <v>5980</v>
      </c>
      <c r="D17">
        <f t="shared" si="0"/>
        <v>179.4</v>
      </c>
    </row>
    <row r="18" spans="1:4">
      <c r="A18" t="s">
        <v>32</v>
      </c>
      <c r="B18" t="s">
        <v>24</v>
      </c>
      <c r="C18" s="15">
        <v>39000</v>
      </c>
      <c r="D18">
        <f t="shared" si="0"/>
        <v>1950</v>
      </c>
    </row>
    <row r="19" spans="1:4">
      <c r="A19" s="13"/>
      <c r="B19" s="13" t="s">
        <v>33</v>
      </c>
      <c r="C19" s="14"/>
      <c r="D19" s="14"/>
    </row>
    <row r="21" spans="1:4">
      <c r="A21" s="23" t="s">
        <v>34</v>
      </c>
      <c r="B21" s="23"/>
      <c r="C21" s="23"/>
      <c r="D21" s="1">
        <f>COUNTA(A11:A18)</f>
        <v>8</v>
      </c>
    </row>
    <row r="22" spans="1:4">
      <c r="A22" s="23" t="s">
        <v>35</v>
      </c>
      <c r="B22" s="23"/>
      <c r="C22" s="23"/>
      <c r="D22" s="1">
        <f>COUNTIF(B11:B18,"INT")</f>
        <v>4</v>
      </c>
    </row>
    <row r="23" spans="1:4">
      <c r="A23" s="23" t="s">
        <v>36</v>
      </c>
      <c r="B23" s="23"/>
      <c r="C23" s="23"/>
      <c r="D23" s="1">
        <f>COUNTIF(B11:B18,"NAC")</f>
        <v>4</v>
      </c>
    </row>
    <row r="24" spans="1:4">
      <c r="A24" s="23" t="s">
        <v>37</v>
      </c>
      <c r="B24" s="23"/>
      <c r="C24" s="23"/>
      <c r="D24" s="16">
        <f>AVERAGE(C11:C18)</f>
        <v>18863.75</v>
      </c>
    </row>
    <row r="25" spans="1:4">
      <c r="A25" s="23" t="s">
        <v>38</v>
      </c>
      <c r="B25" s="23"/>
      <c r="C25" s="23"/>
      <c r="D25" s="1">
        <f>MAX(D11:D18)</f>
        <v>1950</v>
      </c>
    </row>
    <row r="26" spans="1:4">
      <c r="A26" s="23" t="s">
        <v>39</v>
      </c>
      <c r="B26" s="23"/>
      <c r="C26" s="23"/>
      <c r="D26" s="1">
        <f>MIN(D11:D18)</f>
        <v>179.4</v>
      </c>
    </row>
  </sheetData>
  <mergeCells count="7">
    <mergeCell ref="A26:C26"/>
    <mergeCell ref="A4:D4"/>
    <mergeCell ref="A21:C21"/>
    <mergeCell ref="A22:C22"/>
    <mergeCell ref="A23:C23"/>
    <mergeCell ref="A24:C24"/>
    <mergeCell ref="A25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17"/>
  <sheetViews>
    <sheetView workbookViewId="0" xr3:uid="{842E5F09-E766-5B8D-85AF-A39847EA96FD}">
      <selection activeCell="E7" sqref="E7"/>
    </sheetView>
  </sheetViews>
  <sheetFormatPr defaultColWidth="11.42578125" defaultRowHeight="15"/>
  <cols>
    <col min="1" max="1" width="12.7109375" customWidth="1"/>
    <col min="2" max="2" width="12.140625" customWidth="1"/>
  </cols>
  <sheetData>
    <row r="4" spans="1:4" ht="45">
      <c r="A4" s="19" t="s">
        <v>40</v>
      </c>
      <c r="B4" s="20">
        <v>0.1</v>
      </c>
    </row>
    <row r="5" spans="1:4" ht="45">
      <c r="A5" s="19" t="s">
        <v>41</v>
      </c>
      <c r="B5" s="20">
        <v>0.05</v>
      </c>
    </row>
    <row r="7" spans="1:4" ht="30">
      <c r="A7" s="21" t="s">
        <v>42</v>
      </c>
      <c r="B7" s="22" t="s">
        <v>43</v>
      </c>
      <c r="C7" s="22" t="s">
        <v>44</v>
      </c>
      <c r="D7" s="22" t="s">
        <v>45</v>
      </c>
    </row>
    <row r="8" spans="1:4">
      <c r="A8" s="3" t="s">
        <v>46</v>
      </c>
      <c r="B8" s="17">
        <v>50</v>
      </c>
      <c r="C8" s="1" t="s">
        <v>47</v>
      </c>
      <c r="D8" s="18">
        <f>IF(C8="TARJETA",B8+(B8*$B$4),B8-(B8*$B$5))</f>
        <v>55</v>
      </c>
    </row>
    <row r="9" spans="1:4">
      <c r="A9" s="3" t="s">
        <v>48</v>
      </c>
      <c r="B9" s="17">
        <v>32</v>
      </c>
      <c r="C9" s="1" t="s">
        <v>49</v>
      </c>
      <c r="D9" s="18">
        <f t="shared" ref="D9:D17" si="0">IF(C9="TARJETA",B9+(B9*$B$4),B9-(B9*$B$5))</f>
        <v>30.4</v>
      </c>
    </row>
    <row r="10" spans="1:4">
      <c r="A10" s="3" t="s">
        <v>50</v>
      </c>
      <c r="B10" s="17">
        <v>18</v>
      </c>
      <c r="C10" s="1" t="s">
        <v>49</v>
      </c>
      <c r="D10" s="18">
        <f t="shared" si="0"/>
        <v>17.100000000000001</v>
      </c>
    </row>
    <row r="11" spans="1:4">
      <c r="A11" s="3" t="s">
        <v>51</v>
      </c>
      <c r="B11" s="17">
        <v>125</v>
      </c>
      <c r="C11" s="1" t="s">
        <v>47</v>
      </c>
      <c r="D11" s="18">
        <f t="shared" si="0"/>
        <v>137.5</v>
      </c>
    </row>
    <row r="12" spans="1:4">
      <c r="A12" s="3" t="s">
        <v>52</v>
      </c>
      <c r="B12" s="17">
        <v>230</v>
      </c>
      <c r="C12" s="1" t="s">
        <v>47</v>
      </c>
      <c r="D12" s="18">
        <f t="shared" si="0"/>
        <v>253</v>
      </c>
    </row>
    <row r="13" spans="1:4">
      <c r="A13" s="3" t="s">
        <v>53</v>
      </c>
      <c r="B13" s="17">
        <v>48</v>
      </c>
      <c r="C13" s="1" t="s">
        <v>54</v>
      </c>
      <c r="D13" s="18">
        <f t="shared" si="0"/>
        <v>45.6</v>
      </c>
    </row>
    <row r="14" spans="1:4">
      <c r="A14" s="3" t="s">
        <v>55</v>
      </c>
      <c r="B14" s="17">
        <v>44</v>
      </c>
      <c r="C14" s="1" t="s">
        <v>49</v>
      </c>
      <c r="D14" s="18">
        <f t="shared" si="0"/>
        <v>41.8</v>
      </c>
    </row>
    <row r="15" spans="1:4">
      <c r="A15" s="3" t="s">
        <v>56</v>
      </c>
      <c r="B15" s="17">
        <v>20</v>
      </c>
      <c r="C15" s="1" t="s">
        <v>49</v>
      </c>
      <c r="D15" s="18">
        <f t="shared" si="0"/>
        <v>19</v>
      </c>
    </row>
    <row r="16" spans="1:4">
      <c r="A16" s="3" t="s">
        <v>57</v>
      </c>
      <c r="B16" s="17">
        <v>12</v>
      </c>
      <c r="C16" s="1" t="s">
        <v>49</v>
      </c>
      <c r="D16" s="18">
        <f t="shared" si="0"/>
        <v>11.4</v>
      </c>
    </row>
    <row r="17" spans="1:4">
      <c r="A17" s="3" t="s">
        <v>58</v>
      </c>
      <c r="B17" s="17">
        <v>140</v>
      </c>
      <c r="C17" s="1" t="s">
        <v>47</v>
      </c>
      <c r="D17" s="18">
        <f t="shared" si="0"/>
        <v>154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2016-11-21T12:22:51Z</dcterms:created>
  <dcterms:modified xsi:type="dcterms:W3CDTF">2016-12-05T13:43:36Z</dcterms:modified>
  <cp:category/>
  <cp:contentStatus/>
</cp:coreProperties>
</file>