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480" yWindow="45" windowWidth="9315" windowHeight="7485" firstSheet="2" activeTab="2" xr2:uid="{00000000-000D-0000-FFFF-FFFF00000000}"/>
  </bookViews>
  <sheets>
    <sheet name="EJERCICIO 28" sheetId="1" r:id="rId1"/>
    <sheet name="EJERCICIO 29" sheetId="2" r:id="rId2"/>
    <sheet name="EJERCICIO 30 " sheetId="3" r:id="rId3"/>
  </sheets>
  <calcPr calcId="171026"/>
</workbook>
</file>

<file path=xl/calcChain.xml><?xml version="1.0" encoding="utf-8"?>
<calcChain xmlns="http://schemas.openxmlformats.org/spreadsheetml/2006/main">
  <c r="I9" i="3" l="1"/>
  <c r="I8" i="3"/>
  <c r="I7" i="3"/>
  <c r="E4" i="3"/>
  <c r="F4" i="3"/>
  <c r="E5" i="3"/>
  <c r="F5" i="3"/>
  <c r="E6" i="3"/>
  <c r="F6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I6" i="3"/>
  <c r="I5" i="3"/>
  <c r="D20" i="3"/>
  <c r="E20" i="3"/>
  <c r="F20" i="3"/>
  <c r="C20" i="3"/>
  <c r="D19" i="3"/>
  <c r="E19" i="3"/>
  <c r="F19" i="3"/>
  <c r="C19" i="3"/>
  <c r="D18" i="3"/>
  <c r="E18" i="3"/>
  <c r="F18" i="3"/>
  <c r="C18" i="3"/>
  <c r="D17" i="3"/>
  <c r="E17" i="3"/>
  <c r="F17" i="3"/>
  <c r="C17" i="3"/>
  <c r="F6" i="1"/>
  <c r="F7" i="1"/>
  <c r="F8" i="1"/>
  <c r="F9" i="1"/>
  <c r="F10" i="1"/>
  <c r="F11" i="1"/>
  <c r="C14" i="1"/>
  <c r="C13" i="1"/>
  <c r="B25" i="2"/>
  <c r="B24" i="2"/>
  <c r="B27" i="2"/>
  <c r="B26" i="2"/>
  <c r="B23" i="2"/>
  <c r="B22" i="2"/>
  <c r="B21" i="2"/>
  <c r="C16" i="1"/>
  <c r="C15" i="1"/>
</calcChain>
</file>

<file path=xl/sharedStrings.xml><?xml version="1.0" encoding="utf-8"?>
<sst xmlns="http://schemas.openxmlformats.org/spreadsheetml/2006/main" count="124" uniqueCount="90">
  <si>
    <t>1.- CALCULE EL PROMEDIO DE NOTAS DE CADA ALUMNO</t>
  </si>
  <si>
    <t xml:space="preserve">2.- COMPLETE EL CUADRO QUE APARECE  AL FINAL </t>
  </si>
  <si>
    <t xml:space="preserve">3.- DE UN FORMATO ADECUADO </t>
  </si>
  <si>
    <t xml:space="preserve">NOMBRE </t>
  </si>
  <si>
    <t>NOTA 1</t>
  </si>
  <si>
    <t>NOTA 2</t>
  </si>
  <si>
    <t>NOTA 3</t>
  </si>
  <si>
    <t xml:space="preserve">NOTA 4 </t>
  </si>
  <si>
    <t>PROMEDIO</t>
  </si>
  <si>
    <t xml:space="preserve">ARTURO CASTRO </t>
  </si>
  <si>
    <t xml:space="preserve">ANGEL ZAPATA </t>
  </si>
  <si>
    <t>MARCELA CASTILLO</t>
  </si>
  <si>
    <t>ROMINA DONOSO</t>
  </si>
  <si>
    <t>ALBERTO LORCA</t>
  </si>
  <si>
    <t>MAURICIO JEREZ</t>
  </si>
  <si>
    <t>EL PROMEDIO MAS ALTO ES</t>
  </si>
  <si>
    <t>EL PROMEDIO MAS BAJO ES:</t>
  </si>
  <si>
    <t>EL NUMERO DE ALUMNOS ES:</t>
  </si>
  <si>
    <t>CANTIDAD DE ESTUDIANTES ES:</t>
  </si>
  <si>
    <t>CLIENTE</t>
  </si>
  <si>
    <t>AÑO APERTURA</t>
  </si>
  <si>
    <t>MES APERTURA</t>
  </si>
  <si>
    <t>MONTO   (EN MILES)</t>
  </si>
  <si>
    <t xml:space="preserve">PRODUCTO </t>
  </si>
  <si>
    <t>REGIÓN</t>
  </si>
  <si>
    <t>O. ENRIQUE BRAVO ESTUDILLO</t>
  </si>
  <si>
    <t>JUL</t>
  </si>
  <si>
    <t>CUENTA CORRIENTE</t>
  </si>
  <si>
    <t>VIÑA DEL MAR</t>
  </si>
  <si>
    <t>CALDERON VALDES LUIS ALBERTO Y OTRO</t>
  </si>
  <si>
    <t>OCT</t>
  </si>
  <si>
    <t>JOAQUIN SALINAS ORELLANA</t>
  </si>
  <si>
    <t xml:space="preserve">DIC </t>
  </si>
  <si>
    <t xml:space="preserve">CRÉDITO DE CONSUMO </t>
  </si>
  <si>
    <t>SANTIAGO</t>
  </si>
  <si>
    <t xml:space="preserve">CAROLINA ROMERO MORALES </t>
  </si>
  <si>
    <t>MAR</t>
  </si>
  <si>
    <t>LUIS TORRES HERRERA</t>
  </si>
  <si>
    <t>AGO</t>
  </si>
  <si>
    <t>PATRICIO DIAZ PARDO</t>
  </si>
  <si>
    <t>CAMILO ITURRIAGA CANCERA</t>
  </si>
  <si>
    <t>FEB</t>
  </si>
  <si>
    <t>JARDIN INFANTIL INGLES LTDA</t>
  </si>
  <si>
    <t>NOV</t>
  </si>
  <si>
    <t xml:space="preserve">MONSALVE ACUÑA </t>
  </si>
  <si>
    <t xml:space="preserve">FORMULARIO Y ETIQUETAS LTDA </t>
  </si>
  <si>
    <t>MARCELO AZOCAR</t>
  </si>
  <si>
    <t>ENE</t>
  </si>
  <si>
    <t>VALPARAISO</t>
  </si>
  <si>
    <t>CASTILLA TREVIÑO GUILLERMO Y OTRO</t>
  </si>
  <si>
    <t>VISA</t>
  </si>
  <si>
    <t>JORGE JULLIAN FUENTES</t>
  </si>
  <si>
    <t>SEP</t>
  </si>
  <si>
    <t>EUGENIA DEL CARMEN ESPEJO CORTES</t>
  </si>
  <si>
    <t xml:space="preserve">IVAN ZAMORANO NARANJO </t>
  </si>
  <si>
    <t>MASTERCARD</t>
  </si>
  <si>
    <t xml:space="preserve">¿CUANTOS CLIENTES HAY EN TOTAL? </t>
  </si>
  <si>
    <t>TOTAL DE MONTOS</t>
  </si>
  <si>
    <t>PROMEDIO DE LOS MONTOS</t>
  </si>
  <si>
    <t xml:space="preserve">MONTO MÁXIMO CANCELADO </t>
  </si>
  <si>
    <t>MONTO MÍNIMO CANCELADO</t>
  </si>
  <si>
    <t>CUANTOS CLIENTES PERTENECEN A LA REGION SANTIAGO?</t>
  </si>
  <si>
    <t>CUANTOS CLIENTES NO TIENEN REGION?</t>
  </si>
  <si>
    <t>SALARIOS</t>
  </si>
  <si>
    <t>NOMBRE</t>
  </si>
  <si>
    <t>BASE</t>
  </si>
  <si>
    <t xml:space="preserve">VENTAS </t>
  </si>
  <si>
    <t>COMISION</t>
  </si>
  <si>
    <t>SALARIO</t>
  </si>
  <si>
    <t>ANA</t>
  </si>
  <si>
    <t>MIGUEL</t>
  </si>
  <si>
    <t>CUANTOS SALARIOS HAY</t>
  </si>
  <si>
    <t>TEO</t>
  </si>
  <si>
    <t>CUANTOS SALARIOS HAY SUPERIORES A $ 1200</t>
  </si>
  <si>
    <t>JACOBO</t>
  </si>
  <si>
    <t>VENTAS SUPERIOR A 1000</t>
  </si>
  <si>
    <t>ANDRES</t>
  </si>
  <si>
    <t xml:space="preserve">CANTIDAD DE EMPLEADOS </t>
  </si>
  <si>
    <t>MILAGROS</t>
  </si>
  <si>
    <t>CUANTOS NOMBRES EMPIEZAN CON J</t>
  </si>
  <si>
    <t>JAVIER</t>
  </si>
  <si>
    <t>JOSE</t>
  </si>
  <si>
    <t>LISA</t>
  </si>
  <si>
    <t>MARIA</t>
  </si>
  <si>
    <t>ALEJANDRO</t>
  </si>
  <si>
    <t>SERGIO</t>
  </si>
  <si>
    <t>OSCAR</t>
  </si>
  <si>
    <t>TOTALES</t>
  </si>
  <si>
    <t>MINIMO</t>
  </si>
  <si>
    <t>MAXIMO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</si>
</sst>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9">
    <xf numFmtId="0" fontId="0" fillId="0" borderId="0" xfId="0"/>
    <xf numFmtId="0" fontId="2" fillId="2" borderId="0" xfId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0" fontId="0" fillId="0" borderId="5" xfId="0" applyBorder="1"/>
    <xf numFmtId="0" fontId="0" fillId="0" borderId="4" xfId="0" applyBorder="1"/>
    <xf numFmtId="164" fontId="0" fillId="0" borderId="3" xfId="0" applyNumberFormat="1" applyBorder="1"/>
    <xf numFmtId="0" fontId="0" fillId="0" borderId="14" xfId="0" applyBorder="1"/>
    <xf numFmtId="0" fontId="0" fillId="4" borderId="6" xfId="0" applyFill="1" applyBorder="1"/>
    <xf numFmtId="0" fontId="0" fillId="4" borderId="7" xfId="0" applyFill="1" applyBorder="1"/>
    <xf numFmtId="0" fontId="3" fillId="4" borderId="7" xfId="0" applyFont="1" applyFill="1" applyBorder="1" applyAlignment="1"/>
    <xf numFmtId="0" fontId="0" fillId="4" borderId="8" xfId="0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15" xfId="0" applyFont="1" applyFill="1" applyBorder="1" applyAlignment="1">
      <alignment horizontal="right"/>
    </xf>
    <xf numFmtId="0" fontId="1" fillId="4" borderId="16" xfId="0" applyFont="1" applyFill="1" applyBorder="1" applyAlignment="1">
      <alignment horizontal="right"/>
    </xf>
    <xf numFmtId="0" fontId="1" fillId="4" borderId="17" xfId="0" applyFont="1" applyFill="1" applyBorder="1" applyAlignment="1">
      <alignment horizontal="right"/>
    </xf>
    <xf numFmtId="2" fontId="0" fillId="0" borderId="1" xfId="0" applyNumberFormat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64" fontId="0" fillId="0" borderId="9" xfId="0" applyNumberFormat="1" applyBorder="1"/>
    <xf numFmtId="164" fontId="0" fillId="0" borderId="2" xfId="0" applyNumberFormat="1" applyBorder="1"/>
    <xf numFmtId="164" fontId="0" fillId="0" borderId="13" xfId="0" applyNumberFormat="1" applyBorder="1"/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 xr3:uid="{AEA406A1-0E4B-5B11-9CD5-51D6E497D94C}">
      <selection activeCell="C15" sqref="C15"/>
    </sheetView>
  </sheetViews>
  <sheetFormatPr defaultColWidth="11.42578125" defaultRowHeight="15"/>
  <cols>
    <col min="1" max="1" width="21.2851562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5" spans="1:6">
      <c r="A5" t="s">
        <v>3</v>
      </c>
      <c r="B5" t="s">
        <v>4</v>
      </c>
      <c r="C5" t="s">
        <v>5</v>
      </c>
      <c r="D5" t="s">
        <v>6</v>
      </c>
      <c r="E5" t="s">
        <v>7</v>
      </c>
      <c r="F5" t="s">
        <v>8</v>
      </c>
    </row>
    <row r="6" spans="1:6">
      <c r="A6" t="s">
        <v>9</v>
      </c>
      <c r="B6">
        <v>6.5</v>
      </c>
      <c r="C6">
        <v>5.5</v>
      </c>
      <c r="D6">
        <v>5.0999999999999996</v>
      </c>
      <c r="E6">
        <v>5.9</v>
      </c>
      <c r="F6">
        <f>AVERAGE(B6:E6)</f>
        <v>5.75</v>
      </c>
    </row>
    <row r="7" spans="1:6">
      <c r="A7" t="s">
        <v>10</v>
      </c>
      <c r="B7">
        <v>5</v>
      </c>
      <c r="C7">
        <v>4.5999999999999996</v>
      </c>
      <c r="D7">
        <v>4.0999999999999996</v>
      </c>
      <c r="E7">
        <v>4.2</v>
      </c>
      <c r="F7">
        <f t="shared" ref="F7:F11" si="0">AVERAGE(B7:E7)</f>
        <v>4.4749999999999996</v>
      </c>
    </row>
    <row r="8" spans="1:6">
      <c r="A8" t="s">
        <v>11</v>
      </c>
      <c r="B8">
        <v>5.8</v>
      </c>
      <c r="C8">
        <v>6.4</v>
      </c>
      <c r="D8">
        <v>3.4</v>
      </c>
      <c r="E8">
        <v>4.8</v>
      </c>
      <c r="F8">
        <f t="shared" si="0"/>
        <v>5.0999999999999996</v>
      </c>
    </row>
    <row r="9" spans="1:6">
      <c r="A9" t="s">
        <v>12</v>
      </c>
      <c r="B9">
        <v>7</v>
      </c>
      <c r="C9">
        <v>5.9</v>
      </c>
      <c r="D9">
        <v>6.1</v>
      </c>
      <c r="E9">
        <v>6.3</v>
      </c>
      <c r="F9">
        <f t="shared" si="0"/>
        <v>6.3250000000000002</v>
      </c>
    </row>
    <row r="10" spans="1:6">
      <c r="A10" t="s">
        <v>13</v>
      </c>
      <c r="B10">
        <v>4.3</v>
      </c>
      <c r="C10">
        <v>5.6</v>
      </c>
      <c r="D10">
        <v>5.4</v>
      </c>
      <c r="E10">
        <v>2.1</v>
      </c>
      <c r="F10">
        <f t="shared" si="0"/>
        <v>4.3499999999999996</v>
      </c>
    </row>
    <row r="11" spans="1:6">
      <c r="A11" t="s">
        <v>14</v>
      </c>
      <c r="B11">
        <v>6.3</v>
      </c>
      <c r="C11">
        <v>2.4</v>
      </c>
      <c r="D11">
        <v>5.9</v>
      </c>
      <c r="E11">
        <v>6</v>
      </c>
      <c r="F11">
        <f t="shared" si="0"/>
        <v>5.15</v>
      </c>
    </row>
    <row r="13" spans="1:6">
      <c r="A13" s="1" t="s">
        <v>15</v>
      </c>
      <c r="B13" s="1"/>
      <c r="C13" s="2">
        <f>MAX(F6:F11)</f>
        <v>6.3250000000000002</v>
      </c>
    </row>
    <row r="14" spans="1:6">
      <c r="A14" s="1" t="s">
        <v>16</v>
      </c>
      <c r="B14" s="1"/>
      <c r="C14" s="2">
        <f>MIN(F6:F11)</f>
        <v>4.3499999999999996</v>
      </c>
    </row>
    <row r="15" spans="1:6">
      <c r="A15" s="1" t="s">
        <v>17</v>
      </c>
      <c r="B15" s="1"/>
      <c r="C15" s="2">
        <f>COUNTA(A6:A11)</f>
        <v>6</v>
      </c>
    </row>
    <row r="16" spans="1:6">
      <c r="A16" s="1" t="s">
        <v>18</v>
      </c>
      <c r="B16" s="1"/>
      <c r="C16" s="2">
        <f>COUNTA(A6:A11)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7"/>
  <sheetViews>
    <sheetView topLeftCell="A10" workbookViewId="0" xr3:uid="{958C4451-9541-5A59-BF78-D2F731DF1C81}">
      <selection activeCell="B23" sqref="B23"/>
    </sheetView>
  </sheetViews>
  <sheetFormatPr defaultColWidth="11.42578125" defaultRowHeight="15"/>
  <cols>
    <col min="1" max="1" width="53.140625" bestFit="1" customWidth="1"/>
    <col min="2" max="2" width="11.85546875" bestFit="1" customWidth="1"/>
    <col min="5" max="5" width="21.85546875" bestFit="1" customWidth="1"/>
    <col min="6" max="6" width="14.28515625" customWidth="1"/>
  </cols>
  <sheetData>
    <row r="1" spans="1:8" ht="30">
      <c r="A1" s="4" t="s">
        <v>19</v>
      </c>
      <c r="B1" s="4" t="s">
        <v>20</v>
      </c>
      <c r="C1" s="4" t="s">
        <v>21</v>
      </c>
      <c r="D1" s="4" t="s">
        <v>22</v>
      </c>
      <c r="E1" s="4" t="s">
        <v>23</v>
      </c>
      <c r="F1" s="4" t="s">
        <v>24</v>
      </c>
    </row>
    <row r="2" spans="1:8">
      <c r="A2" s="2" t="s">
        <v>25</v>
      </c>
      <c r="B2" s="2">
        <v>1997</v>
      </c>
      <c r="C2" s="2" t="s">
        <v>26</v>
      </c>
      <c r="D2" s="2">
        <v>797</v>
      </c>
      <c r="E2" s="2" t="s">
        <v>27</v>
      </c>
      <c r="F2" s="2" t="s">
        <v>28</v>
      </c>
    </row>
    <row r="3" spans="1:8">
      <c r="A3" s="2" t="s">
        <v>29</v>
      </c>
      <c r="B3" s="2">
        <v>1997</v>
      </c>
      <c r="C3" s="2" t="s">
        <v>30</v>
      </c>
      <c r="D3" s="3">
        <v>8175</v>
      </c>
      <c r="E3" s="2" t="s">
        <v>27</v>
      </c>
      <c r="F3" s="2"/>
    </row>
    <row r="4" spans="1:8">
      <c r="A4" s="2" t="s">
        <v>31</v>
      </c>
      <c r="B4" s="2">
        <v>1997</v>
      </c>
      <c r="C4" s="2" t="s">
        <v>32</v>
      </c>
      <c r="D4" s="3">
        <v>7047</v>
      </c>
      <c r="E4" s="2" t="s">
        <v>33</v>
      </c>
      <c r="F4" s="2" t="s">
        <v>34</v>
      </c>
    </row>
    <row r="5" spans="1:8">
      <c r="A5" s="2" t="s">
        <v>35</v>
      </c>
      <c r="B5" s="2">
        <v>1997</v>
      </c>
      <c r="C5" s="2" t="s">
        <v>36</v>
      </c>
      <c r="D5" s="3">
        <v>6751</v>
      </c>
      <c r="E5" s="2" t="s">
        <v>33</v>
      </c>
      <c r="F5" s="2" t="s">
        <v>28</v>
      </c>
    </row>
    <row r="6" spans="1:8">
      <c r="A6" s="2" t="s">
        <v>37</v>
      </c>
      <c r="B6" s="2">
        <v>1997</v>
      </c>
      <c r="C6" s="2" t="s">
        <v>38</v>
      </c>
      <c r="D6" s="3">
        <v>900</v>
      </c>
      <c r="E6" s="2" t="s">
        <v>33</v>
      </c>
      <c r="F6" s="2"/>
    </row>
    <row r="7" spans="1:8">
      <c r="A7" s="2" t="s">
        <v>39</v>
      </c>
      <c r="B7" s="2">
        <v>1998</v>
      </c>
      <c r="C7" s="2" t="s">
        <v>32</v>
      </c>
      <c r="D7" s="3">
        <v>7686</v>
      </c>
      <c r="E7" s="2" t="s">
        <v>27</v>
      </c>
      <c r="F7" s="2" t="s">
        <v>34</v>
      </c>
    </row>
    <row r="8" spans="1:8">
      <c r="A8" s="2" t="s">
        <v>40</v>
      </c>
      <c r="B8" s="2">
        <v>1998</v>
      </c>
      <c r="C8" s="2" t="s">
        <v>41</v>
      </c>
      <c r="D8" s="3">
        <v>8076</v>
      </c>
      <c r="E8" s="2" t="s">
        <v>27</v>
      </c>
      <c r="F8" s="2" t="s">
        <v>34</v>
      </c>
    </row>
    <row r="9" spans="1:8">
      <c r="A9" s="2" t="s">
        <v>42</v>
      </c>
      <c r="B9" s="2">
        <v>1998</v>
      </c>
      <c r="C9" s="2" t="s">
        <v>43</v>
      </c>
      <c r="D9" s="3">
        <v>650</v>
      </c>
      <c r="E9" s="2" t="s">
        <v>33</v>
      </c>
      <c r="F9" s="2" t="s">
        <v>34</v>
      </c>
    </row>
    <row r="10" spans="1:8">
      <c r="A10" s="2" t="s">
        <v>44</v>
      </c>
      <c r="B10" s="2">
        <v>1998</v>
      </c>
      <c r="C10" s="2" t="s">
        <v>43</v>
      </c>
      <c r="D10" s="3">
        <v>840</v>
      </c>
      <c r="E10" s="2" t="s">
        <v>33</v>
      </c>
      <c r="F10" s="2" t="s">
        <v>34</v>
      </c>
    </row>
    <row r="11" spans="1:8">
      <c r="A11" s="2" t="s">
        <v>45</v>
      </c>
      <c r="B11" s="2">
        <v>1999</v>
      </c>
      <c r="C11" s="2" t="s">
        <v>30</v>
      </c>
      <c r="D11" s="3">
        <v>7191</v>
      </c>
      <c r="E11" s="2" t="s">
        <v>27</v>
      </c>
      <c r="F11" s="2"/>
    </row>
    <row r="12" spans="1:8">
      <c r="A12" s="2" t="s">
        <v>46</v>
      </c>
      <c r="B12" s="2">
        <v>1999</v>
      </c>
      <c r="C12" s="2" t="s">
        <v>47</v>
      </c>
      <c r="D12" s="3">
        <v>6544</v>
      </c>
      <c r="E12" s="2" t="s">
        <v>27</v>
      </c>
      <c r="F12" s="2" t="s">
        <v>48</v>
      </c>
    </row>
    <row r="13" spans="1:8">
      <c r="A13" s="2" t="s">
        <v>49</v>
      </c>
      <c r="B13" s="2">
        <v>1999</v>
      </c>
      <c r="C13" s="2" t="s">
        <v>36</v>
      </c>
      <c r="D13" s="3">
        <v>2741</v>
      </c>
      <c r="E13" s="2" t="s">
        <v>50</v>
      </c>
      <c r="F13" s="2" t="s">
        <v>34</v>
      </c>
      <c r="H13" s="5"/>
    </row>
    <row r="14" spans="1:8">
      <c r="A14" s="2" t="s">
        <v>51</v>
      </c>
      <c r="B14" s="2">
        <v>1999</v>
      </c>
      <c r="C14" s="2" t="s">
        <v>52</v>
      </c>
      <c r="D14" s="3">
        <v>865</v>
      </c>
      <c r="E14" s="2" t="s">
        <v>50</v>
      </c>
      <c r="F14" s="2"/>
    </row>
    <row r="15" spans="1:8">
      <c r="A15" s="2" t="s">
        <v>53</v>
      </c>
      <c r="B15" s="2">
        <v>2000</v>
      </c>
      <c r="C15" s="2" t="s">
        <v>41</v>
      </c>
      <c r="D15" s="3">
        <v>4923</v>
      </c>
      <c r="E15" s="2" t="s">
        <v>50</v>
      </c>
      <c r="F15" s="2" t="s">
        <v>34</v>
      </c>
    </row>
    <row r="16" spans="1:8">
      <c r="A16" s="2" t="s">
        <v>54</v>
      </c>
      <c r="B16" s="2">
        <v>2000</v>
      </c>
      <c r="C16" s="2" t="s">
        <v>52</v>
      </c>
      <c r="D16" s="3">
        <v>750</v>
      </c>
      <c r="E16" s="2" t="s">
        <v>27</v>
      </c>
      <c r="F16" s="2" t="s">
        <v>48</v>
      </c>
    </row>
    <row r="17" spans="1:6">
      <c r="A17" s="2" t="s">
        <v>53</v>
      </c>
      <c r="B17" s="2">
        <v>2000</v>
      </c>
      <c r="C17" s="2" t="s">
        <v>41</v>
      </c>
      <c r="D17" s="3">
        <v>4923</v>
      </c>
      <c r="E17" s="2" t="s">
        <v>55</v>
      </c>
      <c r="F17" s="2" t="s">
        <v>34</v>
      </c>
    </row>
    <row r="18" spans="1:6">
      <c r="A18" s="2" t="s">
        <v>54</v>
      </c>
      <c r="B18" s="2">
        <v>2000</v>
      </c>
      <c r="C18" s="2" t="s">
        <v>52</v>
      </c>
      <c r="D18" s="3">
        <v>750</v>
      </c>
      <c r="E18" s="2" t="s">
        <v>55</v>
      </c>
      <c r="F18" s="2" t="s">
        <v>48</v>
      </c>
    </row>
    <row r="21" spans="1:6">
      <c r="A21" t="s">
        <v>56</v>
      </c>
      <c r="B21" s="2">
        <f>COUNTA(A2:A18)</f>
        <v>17</v>
      </c>
    </row>
    <row r="22" spans="1:6">
      <c r="A22" t="s">
        <v>57</v>
      </c>
      <c r="B22" s="2">
        <f>COUNTA(D2:D18)</f>
        <v>17</v>
      </c>
    </row>
    <row r="23" spans="1:6">
      <c r="A23" t="s">
        <v>58</v>
      </c>
      <c r="B23" s="21">
        <f>AVERAGE(D2:D18)</f>
        <v>4094.6470588235293</v>
      </c>
    </row>
    <row r="24" spans="1:6">
      <c r="A24" t="s">
        <v>59</v>
      </c>
      <c r="B24" s="2">
        <f>MAX(D2:D18)</f>
        <v>8175</v>
      </c>
    </row>
    <row r="25" spans="1:6">
      <c r="A25" t="s">
        <v>60</v>
      </c>
      <c r="B25" s="2">
        <f>MIN(D2:D18)</f>
        <v>650</v>
      </c>
    </row>
    <row r="26" spans="1:6">
      <c r="A26" t="s">
        <v>61</v>
      </c>
      <c r="B26" s="2">
        <f>COUNTIF(F2:F18,"SANTIAGO")</f>
        <v>8</v>
      </c>
    </row>
    <row r="27" spans="1:6">
      <c r="A27" t="s">
        <v>62</v>
      </c>
      <c r="B27" s="2">
        <f>COUNTBLANK(F2:F18)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0"/>
  <sheetViews>
    <sheetView tabSelected="1" workbookViewId="0" xr3:uid="{842E5F09-E766-5B8D-85AF-A39847EA96FD}">
      <selection activeCell="I10" sqref="I10"/>
    </sheetView>
  </sheetViews>
  <sheetFormatPr defaultColWidth="11.42578125" defaultRowHeight="15"/>
  <cols>
    <col min="3" max="4" width="12" bestFit="1" customWidth="1"/>
    <col min="6" max="6" width="12" bestFit="1" customWidth="1"/>
    <col min="8" max="8" width="22.85546875" bestFit="1" customWidth="1"/>
  </cols>
  <sheetData>
    <row r="1" spans="2:9" ht="15.75" thickBot="1"/>
    <row r="2" spans="2:9" ht="19.5" thickBot="1">
      <c r="B2" s="11"/>
      <c r="C2" s="12"/>
      <c r="D2" s="13" t="s">
        <v>63</v>
      </c>
      <c r="E2" s="12"/>
      <c r="F2" s="14"/>
    </row>
    <row r="3" spans="2:9" ht="15.75" thickBot="1">
      <c r="B3" s="15" t="s">
        <v>64</v>
      </c>
      <c r="C3" s="16" t="s">
        <v>65</v>
      </c>
      <c r="D3" s="16" t="s">
        <v>66</v>
      </c>
      <c r="E3" s="16" t="s">
        <v>67</v>
      </c>
      <c r="F3" s="17" t="s">
        <v>68</v>
      </c>
    </row>
    <row r="4" spans="2:9">
      <c r="B4" s="8" t="s">
        <v>69</v>
      </c>
      <c r="C4" s="9">
        <v>900</v>
      </c>
      <c r="D4" s="9">
        <v>3300</v>
      </c>
      <c r="E4" s="9">
        <f>D4*10%</f>
        <v>330</v>
      </c>
      <c r="F4" s="26">
        <f>SUM(E4,C4)</f>
        <v>1230</v>
      </c>
    </row>
    <row r="5" spans="2:9">
      <c r="B5" s="7" t="s">
        <v>70</v>
      </c>
      <c r="C5" s="6">
        <v>870</v>
      </c>
      <c r="D5" s="6">
        <v>6100</v>
      </c>
      <c r="E5" s="9">
        <f t="shared" ref="E5:E16" si="0">D5*10%</f>
        <v>610</v>
      </c>
      <c r="F5" s="26">
        <f t="shared" ref="F5:F16" si="1">SUM(E5,C5)</f>
        <v>1480</v>
      </c>
      <c r="H5" s="22" t="s">
        <v>71</v>
      </c>
      <c r="I5" s="2">
        <f>COUNT(F4:F16)</f>
        <v>13</v>
      </c>
    </row>
    <row r="6" spans="2:9" ht="45">
      <c r="B6" s="7" t="s">
        <v>72</v>
      </c>
      <c r="C6" s="6">
        <v>1200</v>
      </c>
      <c r="D6" s="6">
        <v>5130</v>
      </c>
      <c r="E6" s="9">
        <f t="shared" si="0"/>
        <v>513</v>
      </c>
      <c r="F6" s="26">
        <f t="shared" si="1"/>
        <v>1713</v>
      </c>
      <c r="H6" s="23" t="s">
        <v>73</v>
      </c>
      <c r="I6" s="2">
        <f>COUNTIF(F4:F16,"&gt;$ 1.200")</f>
        <v>0</v>
      </c>
    </row>
    <row r="7" spans="2:9">
      <c r="B7" s="7" t="s">
        <v>74</v>
      </c>
      <c r="C7" s="6">
        <v>1290</v>
      </c>
      <c r="D7" s="6">
        <v>7450</v>
      </c>
      <c r="E7" s="9">
        <f t="shared" si="0"/>
        <v>745</v>
      </c>
      <c r="F7" s="26">
        <f t="shared" si="1"/>
        <v>2035</v>
      </c>
      <c r="H7" s="24" t="s">
        <v>75</v>
      </c>
      <c r="I7" s="2">
        <f>COUNTIF(D4:D16,"&gt; $ 1.000")</f>
        <v>0</v>
      </c>
    </row>
    <row r="8" spans="2:9" ht="30">
      <c r="B8" s="7" t="s">
        <v>76</v>
      </c>
      <c r="C8" s="6">
        <v>750</v>
      </c>
      <c r="D8" s="6">
        <v>734</v>
      </c>
      <c r="E8" s="9">
        <f t="shared" si="0"/>
        <v>73.400000000000006</v>
      </c>
      <c r="F8" s="26">
        <f t="shared" si="1"/>
        <v>823.4</v>
      </c>
      <c r="H8" s="25" t="s">
        <v>77</v>
      </c>
      <c r="I8" s="2">
        <f>COUNTA(B4:B16)</f>
        <v>13</v>
      </c>
    </row>
    <row r="9" spans="2:9" ht="30">
      <c r="B9" s="7" t="s">
        <v>78</v>
      </c>
      <c r="C9" s="6">
        <v>720</v>
      </c>
      <c r="D9" s="6">
        <v>3030</v>
      </c>
      <c r="E9" s="9">
        <f t="shared" si="0"/>
        <v>303</v>
      </c>
      <c r="F9" s="26">
        <f t="shared" si="1"/>
        <v>1023</v>
      </c>
      <c r="H9" s="25" t="s">
        <v>79</v>
      </c>
      <c r="I9" s="2">
        <f>COUNTIF(B4:B16,"=J*")</f>
        <v>3</v>
      </c>
    </row>
    <row r="10" spans="2:9">
      <c r="B10" s="7" t="s">
        <v>80</v>
      </c>
      <c r="C10" s="6">
        <v>810</v>
      </c>
      <c r="D10" s="6">
        <v>1530</v>
      </c>
      <c r="E10" s="9">
        <f t="shared" si="0"/>
        <v>153</v>
      </c>
      <c r="F10" s="26">
        <f t="shared" si="1"/>
        <v>963</v>
      </c>
    </row>
    <row r="11" spans="2:9">
      <c r="B11" s="7" t="s">
        <v>81</v>
      </c>
      <c r="C11" s="6">
        <v>1270</v>
      </c>
      <c r="D11" s="6">
        <v>740</v>
      </c>
      <c r="E11" s="9">
        <f t="shared" si="0"/>
        <v>74</v>
      </c>
      <c r="F11" s="26">
        <f t="shared" si="1"/>
        <v>1344</v>
      </c>
    </row>
    <row r="12" spans="2:9">
      <c r="B12" s="7" t="s">
        <v>82</v>
      </c>
      <c r="C12" s="6">
        <v>750</v>
      </c>
      <c r="D12" s="6">
        <v>750</v>
      </c>
      <c r="E12" s="9">
        <f t="shared" si="0"/>
        <v>75</v>
      </c>
      <c r="F12" s="26">
        <f t="shared" si="1"/>
        <v>825</v>
      </c>
    </row>
    <row r="13" spans="2:9">
      <c r="B13" s="7" t="s">
        <v>83</v>
      </c>
      <c r="C13" s="6">
        <v>610</v>
      </c>
      <c r="D13" s="6">
        <v>3045</v>
      </c>
      <c r="E13" s="9">
        <f t="shared" si="0"/>
        <v>304.5</v>
      </c>
      <c r="F13" s="26">
        <f t="shared" si="1"/>
        <v>914.5</v>
      </c>
    </row>
    <row r="14" spans="2:9">
      <c r="B14" s="7" t="s">
        <v>84</v>
      </c>
      <c r="C14" s="6">
        <v>180</v>
      </c>
      <c r="D14" s="6">
        <v>4530</v>
      </c>
      <c r="E14" s="9">
        <f t="shared" si="0"/>
        <v>453</v>
      </c>
      <c r="F14" s="26">
        <f t="shared" si="1"/>
        <v>633</v>
      </c>
    </row>
    <row r="15" spans="2:9">
      <c r="B15" s="7" t="s">
        <v>85</v>
      </c>
      <c r="C15" s="6">
        <v>1000</v>
      </c>
      <c r="D15" s="6">
        <v>18410</v>
      </c>
      <c r="E15" s="9">
        <f t="shared" si="0"/>
        <v>1841</v>
      </c>
      <c r="F15" s="26">
        <f t="shared" si="1"/>
        <v>2841</v>
      </c>
    </row>
    <row r="16" spans="2:9" ht="15.75" thickBot="1">
      <c r="B16" s="10" t="s">
        <v>86</v>
      </c>
      <c r="C16" s="6">
        <v>650</v>
      </c>
      <c r="D16" s="6">
        <v>2000</v>
      </c>
      <c r="E16" s="9">
        <f t="shared" si="0"/>
        <v>200</v>
      </c>
      <c r="F16" s="26">
        <f t="shared" si="1"/>
        <v>850</v>
      </c>
    </row>
    <row r="17" spans="2:6">
      <c r="B17" s="18" t="s">
        <v>87</v>
      </c>
      <c r="C17" s="27">
        <f>SUM(C4:C16)</f>
        <v>11000</v>
      </c>
      <c r="D17" s="27">
        <f t="shared" ref="D17:F17" si="2">SUM(D4:D16)</f>
        <v>56749</v>
      </c>
      <c r="E17" s="27">
        <f t="shared" si="2"/>
        <v>5674.9</v>
      </c>
      <c r="F17" s="27">
        <f t="shared" si="2"/>
        <v>16674.900000000001</v>
      </c>
    </row>
    <row r="18" spans="2:6">
      <c r="B18" s="19" t="s">
        <v>88</v>
      </c>
      <c r="C18" s="27">
        <f>MIN(C4:C16)</f>
        <v>180</v>
      </c>
      <c r="D18" s="27">
        <f t="shared" ref="D18:F18" si="3">MIN(D4:D16)</f>
        <v>734</v>
      </c>
      <c r="E18" s="27">
        <f t="shared" si="3"/>
        <v>73.400000000000006</v>
      </c>
      <c r="F18" s="27">
        <f t="shared" si="3"/>
        <v>633</v>
      </c>
    </row>
    <row r="19" spans="2:6">
      <c r="B19" s="19" t="s">
        <v>89</v>
      </c>
      <c r="C19" s="27">
        <f>MAX(C4:C16)</f>
        <v>1290</v>
      </c>
      <c r="D19" s="27">
        <f t="shared" ref="D19:F19" si="4">MAX(D4:D16)</f>
        <v>18410</v>
      </c>
      <c r="E19" s="27">
        <f t="shared" si="4"/>
        <v>1841</v>
      </c>
      <c r="F19" s="27">
        <f t="shared" si="4"/>
        <v>2841</v>
      </c>
    </row>
    <row r="20" spans="2:6" ht="15.75" thickBot="1">
      <c r="B20" s="20" t="s">
        <v>8</v>
      </c>
      <c r="C20" s="28">
        <f>AVERAGE(C4:C16)</f>
        <v>846.15384615384619</v>
      </c>
      <c r="D20" s="28">
        <f t="shared" ref="D20:F20" si="5">AVERAGE(D4:D16)</f>
        <v>4365.3076923076924</v>
      </c>
      <c r="E20" s="28">
        <f t="shared" si="5"/>
        <v>436.53076923076918</v>
      </c>
      <c r="F20" s="28">
        <f t="shared" si="5"/>
        <v>1282.6846153846154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Invitado</dc:creator>
  <cp:keywords/>
  <dc:description/>
  <cp:lastModifiedBy>Invitado</cp:lastModifiedBy>
  <cp:revision/>
  <dcterms:created xsi:type="dcterms:W3CDTF">2016-11-18T12:16:31Z</dcterms:created>
  <dcterms:modified xsi:type="dcterms:W3CDTF">2016-12-05T13:40:45Z</dcterms:modified>
  <cp:category/>
  <cp:contentStatus/>
</cp:coreProperties>
</file>