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76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a-vir-u09.LIBRARY.000\Desktop\"/>
    </mc:Choice>
  </mc:AlternateContent>
  <bookViews>
    <workbookView xWindow="0" yWindow="0" windowWidth="16815" windowHeight="7755" firstSheet="1" activeTab="1" xr2:uid="{00000000-000D-0000-FFFF-FFFF00000000}"/>
  </bookViews>
  <sheets>
    <sheet name="EJERCICIO 8" sheetId="1" r:id="rId1"/>
    <sheet name="EJERCICIO9" sheetId="2" r:id="rId2"/>
    <sheet name="EJERCICIO10" sheetId="3" r:id="rId3"/>
  </sheets>
  <calcPr calcId="171026"/>
</workbook>
</file>

<file path=xl/calcChain.xml><?xml version="1.0" encoding="utf-8"?>
<calcChain xmlns="http://schemas.openxmlformats.org/spreadsheetml/2006/main">
  <c r="D3" i="3" l="1"/>
  <c r="D4" i="3"/>
  <c r="D5" i="3"/>
  <c r="D6" i="3"/>
  <c r="D7" i="3"/>
  <c r="D8" i="3"/>
  <c r="D9" i="3"/>
  <c r="B11" i="3"/>
  <c r="G24" i="2"/>
  <c r="F24" i="2"/>
  <c r="E24" i="2"/>
  <c r="D24" i="2"/>
  <c r="C24" i="2"/>
  <c r="B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E7" i="1"/>
  <c r="G7" i="1"/>
  <c r="E6" i="1"/>
  <c r="F6" i="1"/>
  <c r="G6" i="1"/>
  <c r="E5" i="1"/>
  <c r="F5" i="1"/>
  <c r="G5" i="1"/>
  <c r="E4" i="1"/>
  <c r="F4" i="1"/>
  <c r="G4" i="1"/>
  <c r="F7" i="1"/>
</calcChain>
</file>

<file path=xl/sharedStrings.xml><?xml version="1.0" encoding="utf-8"?>
<sst xmlns="http://schemas.openxmlformats.org/spreadsheetml/2006/main" count="46" uniqueCount="39">
  <si>
    <t>LIBRERÍA "EL ESTUDIANTE"</t>
  </si>
  <si>
    <t>ARTICULOS</t>
  </si>
  <si>
    <t>DESCRIPCION</t>
  </si>
  <si>
    <t>CANTIDAD VENDIDA</t>
  </si>
  <si>
    <t>PRECIO UNITARIO</t>
  </si>
  <si>
    <t>SUBTOTAL</t>
  </si>
  <si>
    <t>IVA</t>
  </si>
  <si>
    <t>TOTAL</t>
  </si>
  <si>
    <t>AR1</t>
  </si>
  <si>
    <t>GOMA</t>
  </si>
  <si>
    <t>AR2</t>
  </si>
  <si>
    <t>LÁPIZ</t>
  </si>
  <si>
    <t>AR3</t>
  </si>
  <si>
    <t>BIROME</t>
  </si>
  <si>
    <t>AR4</t>
  </si>
  <si>
    <t>CUADERNO</t>
  </si>
  <si>
    <t>SUPERMERCADO: VENTAS DIARIAS</t>
  </si>
  <si>
    <t xml:space="preserve">VENTAS DEL DIA </t>
  </si>
  <si>
    <t>TOTALES</t>
  </si>
  <si>
    <t>COMESTIBLES</t>
  </si>
  <si>
    <t>PERFUMERIA</t>
  </si>
  <si>
    <t>PANADERIA</t>
  </si>
  <si>
    <t xml:space="preserve">DIAS </t>
  </si>
  <si>
    <t>CONTADO</t>
  </si>
  <si>
    <t>TARJETA</t>
  </si>
  <si>
    <t>TOTAL POR DIA</t>
  </si>
  <si>
    <t>INFORME DEL PRIMER SEMESTRE</t>
  </si>
  <si>
    <t>PERÌODO</t>
  </si>
  <si>
    <t>INGRESOS</t>
  </si>
  <si>
    <t>EGRESOS</t>
  </si>
  <si>
    <t>SALDO</t>
  </si>
  <si>
    <t>ENERO</t>
  </si>
  <si>
    <t>FEBRERO</t>
  </si>
  <si>
    <t>MARZO</t>
  </si>
  <si>
    <t>ABRIL</t>
  </si>
  <si>
    <t>MAYO</t>
  </si>
  <si>
    <t>JUNIO</t>
  </si>
  <si>
    <t>TOTAL DEL PRIMER SEMESTRE</t>
  </si>
  <si>
    <t>COMISIÒN: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</si>
</sst>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;[Red]\-&quot;$&quot;#,##0.00"/>
    <numFmt numFmtId="165" formatCode="&quot;$&quot;\ #,##0.00_);[Red]\(&quot;$&quot;\ #,##0.00\)"/>
    <numFmt numFmtId="166" formatCode="&quot;$&quot;#,##0.00;[Red]&quot;$&quot;#,##0.00"/>
  </numFmts>
  <fonts count="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 wrapText="1"/>
    </xf>
    <xf numFmtId="165" fontId="0" fillId="0" borderId="1" xfId="0" applyNumberFormat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166" fontId="0" fillId="4" borderId="2" xfId="0" applyNumberFormat="1" applyFill="1" applyBorder="1"/>
    <xf numFmtId="166" fontId="0" fillId="4" borderId="1" xfId="0" applyNumberFormat="1" applyFill="1" applyBorder="1"/>
    <xf numFmtId="166" fontId="0" fillId="3" borderId="1" xfId="0" applyNumberFormat="1" applyFill="1" applyBorder="1"/>
    <xf numFmtId="164" fontId="0" fillId="0" borderId="1" xfId="0" applyNumberFormat="1" applyBorder="1"/>
    <xf numFmtId="0" fontId="4" fillId="0" borderId="0" xfId="0" applyFont="1"/>
    <xf numFmtId="164" fontId="0" fillId="8" borderId="3" xfId="0" applyNumberFormat="1" applyFill="1" applyBorder="1" applyAlignment="1"/>
    <xf numFmtId="164" fontId="0" fillId="7" borderId="0" xfId="0" applyNumberFormat="1" applyFill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"/>
  <sheetViews>
    <sheetView workbookViewId="0" xr3:uid="{AEA406A1-0E4B-5B11-9CD5-51D6E497D94C}">
      <selection activeCell="G8" sqref="G8"/>
    </sheetView>
  </sheetViews>
  <sheetFormatPr defaultColWidth="11.42578125" defaultRowHeight="15"/>
  <cols>
    <col min="2" max="2" width="12.85546875" bestFit="1" customWidth="1"/>
    <col min="3" max="3" width="19" bestFit="1" customWidth="1"/>
    <col min="4" max="4" width="16.7109375" bestFit="1" customWidth="1"/>
  </cols>
  <sheetData>
    <row r="1" spans="1:7">
      <c r="A1" s="1" t="s">
        <v>0</v>
      </c>
    </row>
    <row r="3" spans="1:7">
      <c r="A3" s="3" t="s">
        <v>1</v>
      </c>
      <c r="B3" s="3" t="s">
        <v>2</v>
      </c>
      <c r="C3" s="4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>
      <c r="A4" s="2" t="s">
        <v>8</v>
      </c>
      <c r="B4" s="2" t="s">
        <v>9</v>
      </c>
      <c r="C4" s="2">
        <v>10</v>
      </c>
      <c r="D4" s="5">
        <v>1.5</v>
      </c>
      <c r="E4" s="5">
        <f>C4*D4</f>
        <v>15</v>
      </c>
      <c r="F4" s="5">
        <f>E4*21%</f>
        <v>3.15</v>
      </c>
      <c r="G4" s="5">
        <f>E4+F4</f>
        <v>18.149999999999999</v>
      </c>
    </row>
    <row r="5" spans="1:7">
      <c r="A5" s="2" t="s">
        <v>10</v>
      </c>
      <c r="B5" s="2" t="s">
        <v>11</v>
      </c>
      <c r="C5" s="2">
        <v>20</v>
      </c>
      <c r="D5" s="5">
        <v>2.25</v>
      </c>
      <c r="E5" s="5">
        <f>C5*D5</f>
        <v>45</v>
      </c>
      <c r="F5" s="5">
        <f>E5*21%</f>
        <v>9.4499999999999993</v>
      </c>
      <c r="G5" s="5">
        <f>E5+F5</f>
        <v>54.45</v>
      </c>
    </row>
    <row r="6" spans="1:7">
      <c r="A6" s="2" t="s">
        <v>12</v>
      </c>
      <c r="B6" s="2" t="s">
        <v>13</v>
      </c>
      <c r="C6" s="2">
        <v>145</v>
      </c>
      <c r="D6" s="5">
        <v>3.4</v>
      </c>
      <c r="E6" s="5">
        <f>C6*D6</f>
        <v>493</v>
      </c>
      <c r="F6" s="5">
        <f>E6*21%</f>
        <v>103.53</v>
      </c>
      <c r="G6" s="5">
        <f>E6+F6</f>
        <v>596.53</v>
      </c>
    </row>
    <row r="7" spans="1:7">
      <c r="A7" s="2" t="s">
        <v>14</v>
      </c>
      <c r="B7" s="2" t="s">
        <v>15</v>
      </c>
      <c r="C7" s="2">
        <v>15</v>
      </c>
      <c r="D7" s="5">
        <v>10.5</v>
      </c>
      <c r="E7" s="5">
        <f>C7*D7</f>
        <v>157.5</v>
      </c>
      <c r="F7" s="5">
        <f>E7*21%</f>
        <v>33.074999999999996</v>
      </c>
      <c r="G7" s="5">
        <f>E7+F8</f>
        <v>157.5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tabSelected="1" topLeftCell="A16" workbookViewId="0" xr3:uid="{958C4451-9541-5A59-BF78-D2F731DF1C81}">
      <selection activeCell="B4" sqref="B4"/>
    </sheetView>
  </sheetViews>
  <sheetFormatPr defaultColWidth="11.42578125" defaultRowHeight="15"/>
  <cols>
    <col min="10" max="10" width="14.28515625" bestFit="1" customWidth="1"/>
  </cols>
  <sheetData>
    <row r="1" spans="1:10">
      <c r="A1" t="s">
        <v>16</v>
      </c>
    </row>
    <row r="6" spans="1:10">
      <c r="A6" s="18" t="s">
        <v>17</v>
      </c>
      <c r="B6" s="18"/>
      <c r="C6" s="18"/>
      <c r="D6" s="18"/>
      <c r="E6" s="18"/>
      <c r="F6" s="18"/>
      <c r="G6" s="18"/>
      <c r="H6" s="18" t="s">
        <v>18</v>
      </c>
      <c r="I6" s="18"/>
      <c r="J6" s="18"/>
    </row>
    <row r="7" spans="1:10">
      <c r="A7" s="9"/>
      <c r="B7" s="19" t="s">
        <v>19</v>
      </c>
      <c r="C7" s="19"/>
      <c r="D7" s="19" t="s">
        <v>20</v>
      </c>
      <c r="E7" s="19"/>
      <c r="F7" s="19" t="s">
        <v>21</v>
      </c>
      <c r="G7" s="19"/>
      <c r="H7" s="18"/>
      <c r="I7" s="18"/>
      <c r="J7" s="18"/>
    </row>
    <row r="8" spans="1:10">
      <c r="A8" s="10" t="s">
        <v>22</v>
      </c>
      <c r="B8" s="10" t="s">
        <v>23</v>
      </c>
      <c r="C8" s="10" t="s">
        <v>24</v>
      </c>
      <c r="D8" s="10" t="s">
        <v>23</v>
      </c>
      <c r="E8" s="10" t="s">
        <v>24</v>
      </c>
      <c r="F8" s="10" t="s">
        <v>23</v>
      </c>
      <c r="G8" s="10" t="s">
        <v>24</v>
      </c>
      <c r="H8" s="8" t="s">
        <v>23</v>
      </c>
      <c r="I8" s="7" t="s">
        <v>24</v>
      </c>
      <c r="J8" s="7" t="s">
        <v>25</v>
      </c>
    </row>
    <row r="9" spans="1:10">
      <c r="A9" s="9">
        <v>1</v>
      </c>
      <c r="B9" s="5">
        <v>300</v>
      </c>
      <c r="C9" s="5">
        <v>500</v>
      </c>
      <c r="D9" s="5">
        <v>250</v>
      </c>
      <c r="E9" s="5">
        <v>450.89</v>
      </c>
      <c r="F9" s="5">
        <v>355</v>
      </c>
      <c r="G9" s="5">
        <v>300</v>
      </c>
      <c r="H9" s="11">
        <f>B9+D9+F9</f>
        <v>905</v>
      </c>
      <c r="I9" s="12">
        <f>C9+E9+G9</f>
        <v>1250.8899999999999</v>
      </c>
      <c r="J9" s="6"/>
    </row>
    <row r="10" spans="1:10">
      <c r="A10" s="9">
        <v>1</v>
      </c>
      <c r="B10" s="5">
        <v>846.27</v>
      </c>
      <c r="C10" s="5">
        <v>287.97000000000003</v>
      </c>
      <c r="D10" s="5">
        <v>375.28</v>
      </c>
      <c r="E10" s="5">
        <v>816.37</v>
      </c>
      <c r="F10" s="5">
        <v>480</v>
      </c>
      <c r="G10" s="5">
        <v>656.62</v>
      </c>
      <c r="H10" s="11">
        <f>B10+D10+F10</f>
        <v>1701.55</v>
      </c>
      <c r="I10" s="12">
        <f>C10+E10+G10</f>
        <v>1760.96</v>
      </c>
      <c r="J10" s="6"/>
    </row>
    <row r="11" spans="1:10">
      <c r="A11" s="9">
        <v>1</v>
      </c>
      <c r="B11" s="5">
        <v>648.71</v>
      </c>
      <c r="C11" s="5">
        <v>189.67</v>
      </c>
      <c r="D11" s="5">
        <v>0.51</v>
      </c>
      <c r="E11" s="5">
        <v>268.49</v>
      </c>
      <c r="F11" s="5">
        <v>89.47</v>
      </c>
      <c r="G11" s="5">
        <v>854.77</v>
      </c>
      <c r="H11" s="11">
        <f>B11+D11+F11</f>
        <v>738.69</v>
      </c>
      <c r="I11" s="12">
        <f>C11+E11+G11</f>
        <v>1312.9299999999998</v>
      </c>
      <c r="J11" s="6"/>
    </row>
    <row r="12" spans="1:10">
      <c r="A12" s="9">
        <v>1</v>
      </c>
      <c r="B12" s="5">
        <v>918.93</v>
      </c>
      <c r="C12" s="5">
        <v>996.41</v>
      </c>
      <c r="D12" s="5">
        <v>994.46</v>
      </c>
      <c r="E12" s="5">
        <v>782.35</v>
      </c>
      <c r="F12" s="5">
        <v>589.36</v>
      </c>
      <c r="G12" s="5">
        <v>570.25</v>
      </c>
      <c r="H12" s="11">
        <f>B12+D12+F12</f>
        <v>2502.75</v>
      </c>
      <c r="I12" s="12">
        <f>C12+E12+G12</f>
        <v>2349.0100000000002</v>
      </c>
      <c r="J12" s="6"/>
    </row>
    <row r="13" spans="1:10">
      <c r="A13" s="9">
        <v>1</v>
      </c>
      <c r="B13" s="5">
        <v>334.51</v>
      </c>
      <c r="C13" s="5">
        <v>444.46</v>
      </c>
      <c r="D13" s="5">
        <v>214.22</v>
      </c>
      <c r="E13" s="5">
        <v>16.940000000000001</v>
      </c>
      <c r="F13" s="5">
        <v>569.32000000000005</v>
      </c>
      <c r="G13" s="5">
        <v>440.41</v>
      </c>
      <c r="H13" s="11">
        <f>B13+D13+F13</f>
        <v>1118.0500000000002</v>
      </c>
      <c r="I13" s="12">
        <f>C13+E13+G13</f>
        <v>901.81</v>
      </c>
      <c r="J13" s="6"/>
    </row>
    <row r="14" spans="1:10">
      <c r="A14" s="9">
        <v>1</v>
      </c>
      <c r="B14" s="5">
        <v>485.34</v>
      </c>
      <c r="C14" s="5">
        <v>698.55</v>
      </c>
      <c r="D14" s="5">
        <v>635.69000000000005</v>
      </c>
      <c r="E14" s="5">
        <v>288.19</v>
      </c>
      <c r="F14" s="5">
        <v>549.48</v>
      </c>
      <c r="G14" s="5">
        <v>617.45000000000005</v>
      </c>
      <c r="H14" s="11">
        <f>B14+D14+F14</f>
        <v>1670.51</v>
      </c>
      <c r="I14" s="12">
        <f>C14+E14+G14</f>
        <v>1604.19</v>
      </c>
      <c r="J14" s="6"/>
    </row>
    <row r="15" spans="1:10">
      <c r="A15" s="9">
        <v>1</v>
      </c>
      <c r="B15" s="5">
        <v>182.47</v>
      </c>
      <c r="C15" s="5">
        <v>244.44</v>
      </c>
      <c r="D15" s="5">
        <v>831.95</v>
      </c>
      <c r="E15" s="5">
        <v>820.93</v>
      </c>
      <c r="F15" s="5">
        <v>547.62</v>
      </c>
      <c r="G15" s="5">
        <v>428.31</v>
      </c>
      <c r="H15" s="11">
        <f>B15+D15+F15</f>
        <v>1562.04</v>
      </c>
      <c r="I15" s="12">
        <f>C15+E15+G15</f>
        <v>1493.6799999999998</v>
      </c>
      <c r="J15" s="6"/>
    </row>
    <row r="16" spans="1:10">
      <c r="A16" s="9">
        <v>1</v>
      </c>
      <c r="B16" s="5">
        <v>629.37</v>
      </c>
      <c r="C16" s="5">
        <v>253.62</v>
      </c>
      <c r="D16" s="5">
        <v>14.07</v>
      </c>
      <c r="E16" s="5">
        <v>382.79</v>
      </c>
      <c r="F16" s="5">
        <v>545.03</v>
      </c>
      <c r="G16" s="5">
        <v>226.36</v>
      </c>
      <c r="H16" s="11">
        <f>B16+D16+F16</f>
        <v>1188.47</v>
      </c>
      <c r="I16" s="12">
        <f>C16+E16+F16</f>
        <v>1181.44</v>
      </c>
      <c r="J16" s="6"/>
    </row>
    <row r="17" spans="1:10">
      <c r="A17" s="9">
        <v>1</v>
      </c>
      <c r="B17" s="5">
        <v>517.97</v>
      </c>
      <c r="C17" s="5">
        <v>204.17</v>
      </c>
      <c r="D17" s="5">
        <v>319.77999999999997</v>
      </c>
      <c r="E17" s="5">
        <v>725.52</v>
      </c>
      <c r="F17" s="5">
        <v>583.39</v>
      </c>
      <c r="G17" s="5">
        <v>683.9</v>
      </c>
      <c r="H17" s="11">
        <f>B17+D17+F17</f>
        <v>1421.1399999999999</v>
      </c>
      <c r="I17" s="12">
        <f>C17+E17+G17</f>
        <v>1613.59</v>
      </c>
      <c r="J17" s="6"/>
    </row>
    <row r="18" spans="1:10">
      <c r="A18" s="9">
        <v>1</v>
      </c>
      <c r="B18" s="5">
        <v>790</v>
      </c>
      <c r="C18" s="5">
        <v>559.1</v>
      </c>
      <c r="D18" s="5">
        <v>141.32</v>
      </c>
      <c r="E18" s="5">
        <v>128.57</v>
      </c>
      <c r="F18" s="5">
        <v>258.33</v>
      </c>
      <c r="G18" s="5">
        <v>322.75</v>
      </c>
      <c r="H18" s="11">
        <f>B18+D18+F18</f>
        <v>1189.6499999999999</v>
      </c>
      <c r="I18" s="12">
        <f>C18+E18+G18</f>
        <v>1010.4200000000001</v>
      </c>
      <c r="J18" s="6"/>
    </row>
    <row r="19" spans="1:10">
      <c r="A19" s="9">
        <v>1</v>
      </c>
      <c r="B19" s="5">
        <v>910.25</v>
      </c>
      <c r="C19" s="5">
        <v>731.37</v>
      </c>
      <c r="D19" s="5">
        <v>28.63</v>
      </c>
      <c r="E19" s="5">
        <v>350.79</v>
      </c>
      <c r="F19" s="5">
        <v>294.3</v>
      </c>
      <c r="G19" s="5">
        <v>539.15</v>
      </c>
      <c r="H19" s="11">
        <f>B19+D19+F19</f>
        <v>1233.18</v>
      </c>
      <c r="I19" s="12">
        <f>C19+E19+G19</f>
        <v>1621.31</v>
      </c>
      <c r="J19" s="6"/>
    </row>
    <row r="20" spans="1:10">
      <c r="A20" s="9">
        <v>1</v>
      </c>
      <c r="B20" s="5">
        <v>233.99</v>
      </c>
      <c r="C20" s="5">
        <v>242.97</v>
      </c>
      <c r="D20" s="5">
        <v>463.43</v>
      </c>
      <c r="E20" s="5">
        <v>559.66</v>
      </c>
      <c r="F20" s="5">
        <v>626.58000000000004</v>
      </c>
      <c r="G20" s="5">
        <v>812.06</v>
      </c>
      <c r="H20" s="11">
        <f>B20+D20+F20</f>
        <v>1324</v>
      </c>
      <c r="I20" s="12">
        <f>C20+E20+G20</f>
        <v>1614.69</v>
      </c>
      <c r="J20" s="6"/>
    </row>
    <row r="21" spans="1:10">
      <c r="A21" s="9">
        <v>1</v>
      </c>
      <c r="B21" s="5">
        <v>404.92</v>
      </c>
      <c r="C21" s="5">
        <v>947.56</v>
      </c>
      <c r="D21" s="5">
        <v>231.8</v>
      </c>
      <c r="E21" s="5">
        <v>723.36</v>
      </c>
      <c r="F21" s="5">
        <v>334.39</v>
      </c>
      <c r="G21" s="5">
        <v>253.84</v>
      </c>
      <c r="H21" s="11">
        <f>B21+D21+F21</f>
        <v>971.11</v>
      </c>
      <c r="I21" s="12">
        <f>C21+E21+G21</f>
        <v>1924.76</v>
      </c>
      <c r="J21" s="6"/>
    </row>
    <row r="22" spans="1:10">
      <c r="A22" s="9">
        <v>1</v>
      </c>
      <c r="B22" s="5">
        <v>159.82</v>
      </c>
      <c r="C22" s="5">
        <v>852.32</v>
      </c>
      <c r="D22" s="5">
        <v>845.68</v>
      </c>
      <c r="E22" s="5">
        <v>632.54999999999995</v>
      </c>
      <c r="F22" s="5">
        <v>444.01</v>
      </c>
      <c r="G22" s="5">
        <v>853.35</v>
      </c>
      <c r="H22" s="11">
        <f>B22+D22+F22</f>
        <v>1449.51</v>
      </c>
      <c r="I22" s="12">
        <f>C22+E22+G22</f>
        <v>2338.2199999999998</v>
      </c>
      <c r="J22" s="6"/>
    </row>
    <row r="23" spans="1:10">
      <c r="A23" s="9">
        <v>1</v>
      </c>
      <c r="B23" s="5">
        <v>928.22</v>
      </c>
      <c r="C23" s="5">
        <v>247.59</v>
      </c>
      <c r="D23" s="5">
        <v>799.53</v>
      </c>
      <c r="E23" s="5">
        <v>404.09</v>
      </c>
      <c r="F23" s="5">
        <v>797.85</v>
      </c>
      <c r="G23" s="5">
        <v>852.27</v>
      </c>
      <c r="H23" s="11">
        <f>B23+D23+F23</f>
        <v>2525.6</v>
      </c>
      <c r="I23" s="12">
        <f>C23+E23+G23</f>
        <v>1503.9499999999998</v>
      </c>
      <c r="J23" s="6"/>
    </row>
    <row r="24" spans="1:10">
      <c r="A24" t="s">
        <v>18</v>
      </c>
      <c r="B24" s="13">
        <f>B9+B10+B11+B12+B13+B14+B15+B16+B17+B18+B19+B20+B21+B22+B23</f>
        <v>8290.77</v>
      </c>
      <c r="C24" s="13">
        <f>C9+C10+C11+C12+C13+C14+C15+C16+C17+C18+C19+C20+C21+C22+C23</f>
        <v>7400.1999999999989</v>
      </c>
      <c r="D24" s="13">
        <f>D9+D10+D11+D12+D13+D14+D15+D16+D17+D18+D19+D20+D21+D22+D23</f>
        <v>6146.35</v>
      </c>
      <c r="E24" s="13">
        <f>E9+E10+E11+E12+E13+E14+E15+E16+E17+E18+E19+E20+E21+E22+E23</f>
        <v>7351.4899999999989</v>
      </c>
      <c r="F24" s="13">
        <f>F9+F10+F11+F12+F13+F14+F15+F16+F17+F18+F19+F20+F21+F22+F23</f>
        <v>7064.130000000001</v>
      </c>
      <c r="G24" s="13">
        <f>G9+G10+G11+G12+G13+G14+G15+G16+G17+G18+G19+G20+G21+G22+G23</f>
        <v>8411.49</v>
      </c>
    </row>
  </sheetData>
  <mergeCells count="5">
    <mergeCell ref="A6:G6"/>
    <mergeCell ref="B7:C7"/>
    <mergeCell ref="D7:E7"/>
    <mergeCell ref="F7:G7"/>
    <mergeCell ref="H6:J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1"/>
  <sheetViews>
    <sheetView workbookViewId="0" xr3:uid="{842E5F09-E766-5B8D-85AF-A39847EA96FD}">
      <selection activeCell="C20" sqref="C20"/>
    </sheetView>
  </sheetViews>
  <sheetFormatPr defaultColWidth="11.42578125" defaultRowHeight="15"/>
  <sheetData>
    <row r="1" spans="1:4" ht="14.25" customHeight="1">
      <c r="A1" s="20" t="s">
        <v>26</v>
      </c>
      <c r="B1" s="20"/>
      <c r="C1" s="20"/>
      <c r="D1" s="20"/>
    </row>
    <row r="2" spans="1:4">
      <c r="A2" s="2" t="s">
        <v>27</v>
      </c>
      <c r="B2" s="2" t="s">
        <v>28</v>
      </c>
      <c r="C2" s="2" t="s">
        <v>29</v>
      </c>
      <c r="D2" s="2" t="s">
        <v>30</v>
      </c>
    </row>
    <row r="3" spans="1:4">
      <c r="A3" s="2" t="s">
        <v>31</v>
      </c>
      <c r="B3" s="14">
        <v>450230</v>
      </c>
      <c r="C3" s="14">
        <v>125600</v>
      </c>
      <c r="D3" s="14">
        <f>B3-C3</f>
        <v>324630</v>
      </c>
    </row>
    <row r="4" spans="1:4">
      <c r="A4" s="2" t="s">
        <v>32</v>
      </c>
      <c r="B4" s="14">
        <v>325987</v>
      </c>
      <c r="C4" s="14">
        <v>122350</v>
      </c>
      <c r="D4" s="14">
        <f>B4-C4</f>
        <v>203637</v>
      </c>
    </row>
    <row r="5" spans="1:4">
      <c r="A5" s="2" t="s">
        <v>33</v>
      </c>
      <c r="B5" s="14">
        <v>125687</v>
      </c>
      <c r="C5" s="14">
        <v>97500</v>
      </c>
      <c r="D5" s="14">
        <f>B5-C5</f>
        <v>28187</v>
      </c>
    </row>
    <row r="6" spans="1:4">
      <c r="A6" s="2" t="s">
        <v>34</v>
      </c>
      <c r="B6" s="14">
        <v>98700</v>
      </c>
      <c r="C6" s="14">
        <v>84900</v>
      </c>
      <c r="D6" s="14">
        <f>B6-C6</f>
        <v>13800</v>
      </c>
    </row>
    <row r="7" spans="1:4">
      <c r="A7" s="2" t="s">
        <v>35</v>
      </c>
      <c r="B7" s="14">
        <v>85230</v>
      </c>
      <c r="C7" s="14">
        <v>42300</v>
      </c>
      <c r="D7" s="14">
        <f>B7-C7</f>
        <v>42930</v>
      </c>
    </row>
    <row r="8" spans="1:4">
      <c r="A8" s="2" t="s">
        <v>36</v>
      </c>
      <c r="B8" s="14">
        <v>45890</v>
      </c>
      <c r="C8" s="14">
        <v>35400</v>
      </c>
      <c r="D8" s="14">
        <f>B8-C8</f>
        <v>10490</v>
      </c>
    </row>
    <row r="9" spans="1:4">
      <c r="A9" s="21" t="s">
        <v>37</v>
      </c>
      <c r="B9" s="21"/>
      <c r="C9" s="21"/>
      <c r="D9" s="16">
        <f>D3+D4+D5+D6+D7+D8</f>
        <v>623674</v>
      </c>
    </row>
    <row r="11" spans="1:4">
      <c r="A11" s="15" t="s">
        <v>38</v>
      </c>
      <c r="B11" s="17">
        <f>D9*6%</f>
        <v>37420.439999999995</v>
      </c>
    </row>
  </sheetData>
  <mergeCells count="2">
    <mergeCell ref="A1:D1"/>
    <mergeCell ref="A9:C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Invitado</dc:creator>
  <cp:keywords/>
  <dc:description/>
  <cp:lastModifiedBy>gra-vir-u09 gra-vir-u09</cp:lastModifiedBy>
  <cp:revision/>
  <dcterms:created xsi:type="dcterms:W3CDTF">2016-10-25T15:07:56Z</dcterms:created>
  <dcterms:modified xsi:type="dcterms:W3CDTF">2016-11-10T13:31:30Z</dcterms:modified>
  <cp:category/>
  <cp:contentStatus/>
</cp:coreProperties>
</file>